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345" yWindow="1005" windowWidth="14520" windowHeight="12765" tabRatio="860" activeTab="1"/>
  </bookViews>
  <sheets>
    <sheet name="деректер" sheetId="1" r:id="rId1"/>
    <sheet name="метадеректер" sheetId="2" r:id="rId2"/>
  </sheets>
  <definedNames/>
  <calcPr fullCalcOnLoad="1"/>
</workbook>
</file>

<file path=xl/sharedStrings.xml><?xml version="1.0" encoding="utf-8"?>
<sst xmlns="http://schemas.openxmlformats.org/spreadsheetml/2006/main" count="67" uniqueCount="49">
  <si>
    <t>Минералды және органикалық тыңайтқыштарды енгізу</t>
  </si>
  <si>
    <t>Минералды тыңайтқыштарды тұтыну</t>
  </si>
  <si>
    <t>Ауыл шаруашылығы жерлерінің ауданы</t>
  </si>
  <si>
    <t>Азот тыңайтқыштарын тұтыну</t>
  </si>
  <si>
    <t>Фосфатты тыңайтқыштарды тұтыну</t>
  </si>
  <si>
    <t>Калий тыңайтқыштарын тұтыну</t>
  </si>
  <si>
    <t>Аудан бірлігіне минералды тыңайтқыштарды тұтыну көлемі</t>
  </si>
  <si>
    <t>млн. га</t>
  </si>
  <si>
    <t>кг / га</t>
  </si>
  <si>
    <t>%</t>
  </si>
  <si>
    <t>Органикалық тыңайтқыштарды тұтыну</t>
  </si>
  <si>
    <t>Аудан бірлігіне органикалық тыңайтқыштарды тұтыну</t>
  </si>
  <si>
    <t>Минералды тыңайтқыштармен өңделген аудандар</t>
  </si>
  <si>
    <t>Ауыл шаруашылық жерлерінің жалпы ауданын  минералдық тыңайтқыштармен өңделген аудандарының үлесі</t>
  </si>
  <si>
    <t>Органикалық тыңайтқыштармен өңделген аудандар</t>
  </si>
  <si>
    <t>Ауыл шаруашылық жерлерінің жалпы ауданында органикалық тыңайтқыштармен өңделген аудандардың үлесі</t>
  </si>
  <si>
    <t>-</t>
  </si>
  <si>
    <t>Микротыңайтқыштарды тұтыну</t>
  </si>
  <si>
    <t>мың тонна</t>
  </si>
  <si>
    <t>Өлшем бірлігі</t>
  </si>
  <si>
    <t>Көрсеткіш</t>
  </si>
  <si>
    <t>Кезеңділігі</t>
  </si>
  <si>
    <t>жылдық</t>
  </si>
  <si>
    <t xml:space="preserve">Дереккөз </t>
  </si>
  <si>
    <t>Агрегаттау деңгейі</t>
  </si>
  <si>
    <t>Көрсеткіштің қимасы</t>
  </si>
  <si>
    <t>Әдіснама/
есептеу әдістемесі</t>
  </si>
  <si>
    <t>Ұлттық көрсеткіштің ЭЫДҰ-ның жасыл өсу индикаторларының жиынына сәйкестігін бағалау</t>
  </si>
  <si>
    <t>ЦУР индикаторларымен, БҰҰ ЕЭК мониторингі мен бағалауының экологиялық индикаторларымен байланыс</t>
  </si>
  <si>
    <t>Көрсеткіштер-есепті құраушы
көрсеткіш</t>
  </si>
  <si>
    <t>Туынды көрсеткіштер</t>
  </si>
  <si>
    <t>Жаңарту мерзімі</t>
  </si>
  <si>
    <t>желтоқсан</t>
  </si>
  <si>
    <t>БҰҰ ЕЭК: F2</t>
  </si>
  <si>
    <t>Қосымша ұлттық көрсеткіш</t>
  </si>
  <si>
    <t>Көрсеткіш анықтамасы</t>
  </si>
  <si>
    <t>Байланыс ақпараты</t>
  </si>
  <si>
    <t>мың тонна N</t>
  </si>
  <si>
    <t>минералдық тыңайтқыштардың түрлері бойынша (негізгі компоненттің құрамы бойынша)</t>
  </si>
  <si>
    <t>Органикалық тыңайтқыштарды қолдану</t>
  </si>
  <si>
    <t>Минералды тыңайтқыштарды қолданудың жалпы көлемі</t>
  </si>
  <si>
    <t>тонна, кг/га, 100% қоректік заттарға қайта есептегенде</t>
  </si>
  <si>
    <t>Ұлттық статистика бюросы</t>
  </si>
  <si>
    <t>Көрсеткіш ауыл шаруашылығы дақылдары мен көпжылдық екпелердің егіс алаңының бірлігіне шаруашылықтардың барлық санаттары енгізген минералдық және органикалық тыңайтқыштардың санын көрсетеді. 
Минералдық және органикалық тыңайтқыштарды пайдалану кезінде ауыл шаруашылығында өнімділігін арттыру үшін экологиялық қауіп өседі, мысалы су мен топырақтың ластану қаупі артады және топырақ микрофлорасының табиғи балансының бұзылуын қоса алғанда, қоршаған ортаның басқа компоненттеріне теріс әсер етеді. 
Ауыз судағы нитраттар мен нитриттердің жоғары болуы адамдардың денсаулығына қауіп төндіреді.</t>
  </si>
  <si>
    <t>Қазақстан Республикасы бойынша</t>
  </si>
  <si>
    <t>Ақпарат "Ауыл шаруашылығы дақылдарының түсімін жинау туралы" (нысанның индексі – 29-АШ, жылдық) және "шағын шаруа немесе фермер қожалықтары мен жұртшылық шаруашылықтарындағы ауыл шаруашылығы дақылдарының түсімін жинау туралы" (нысанның индексі –а-005, жылдық) нысандары бойынша жалпымемлекеттік статистикалық байқаулардың қорытындылары бойынша қалыптастырылады. 
Тыңайтқыштарды тұтыну қолданылған тыңайтқыштар көлемінің қатынасы ретінде есептеледі, ауылшаруашылығы дақылдарының нақтыланған егіс алаңының бірлігіне (көректік заттардың 100%-на қайта есептегенде).
Қоршаған орта статистикасы көрсеткіштерін қалыптастыру әдістемесі (№ 147 от 20.10.2017 )</t>
  </si>
  <si>
    <t>8(7172) 749311</t>
  </si>
  <si>
    <r>
      <t>мың тонна P</t>
    </r>
    <r>
      <rPr>
        <vertAlign val="subscript"/>
        <sz val="11"/>
        <color indexed="8"/>
        <rFont val="Roboto"/>
        <family val="0"/>
      </rPr>
      <t>2</t>
    </r>
    <r>
      <rPr>
        <sz val="11"/>
        <color indexed="8"/>
        <rFont val="Roboto"/>
        <family val="0"/>
      </rPr>
      <t>O</t>
    </r>
    <r>
      <rPr>
        <vertAlign val="subscript"/>
        <sz val="11"/>
        <color indexed="8"/>
        <rFont val="Roboto"/>
        <family val="0"/>
      </rPr>
      <t>5</t>
    </r>
  </si>
  <si>
    <r>
      <t>мың тонна K</t>
    </r>
    <r>
      <rPr>
        <vertAlign val="subscript"/>
        <sz val="11"/>
        <color indexed="8"/>
        <rFont val="Roboto"/>
        <family val="0"/>
      </rPr>
      <t>2</t>
    </r>
    <r>
      <rPr>
        <sz val="11"/>
        <color indexed="8"/>
        <rFont val="Roboto"/>
        <family val="0"/>
      </rPr>
      <t>0</t>
    </r>
  </si>
</sst>
</file>

<file path=xl/styles.xml><?xml version="1.0" encoding="utf-8"?>
<styleSheet xmlns="http://schemas.openxmlformats.org/spreadsheetml/2006/main">
  <numFmts count="44">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Red]0.0"/>
    <numFmt numFmtId="183" formatCode="0.00;[Red]0.00"/>
    <numFmt numFmtId="184" formatCode="0;[Red]0"/>
    <numFmt numFmtId="185" formatCode="0.0000;[Red]0.0000"/>
    <numFmt numFmtId="186" formatCode="0.000;[Red]0.000"/>
    <numFmt numFmtId="187" formatCode="#,##0.0;[Red]#,##0.0"/>
    <numFmt numFmtId="188" formatCode="0.0%"/>
    <numFmt numFmtId="189" formatCode="#,##0.0"/>
    <numFmt numFmtId="190" formatCode="0.0"/>
    <numFmt numFmtId="191" formatCode="0.000"/>
    <numFmt numFmtId="192" formatCode="#,##0;[Red]#,##0"/>
    <numFmt numFmtId="193" formatCode="#,##0.000"/>
    <numFmt numFmtId="194" formatCode="#,##0.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FC19]d\ mmmm\ yyyy\ &quot;г.&quot;"/>
  </numFmts>
  <fonts count="42">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b/>
      <sz val="11"/>
      <color indexed="8"/>
      <name val="Roboto"/>
      <family val="0"/>
    </font>
    <font>
      <vertAlign val="subscript"/>
      <sz val="11"/>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sz val="11"/>
      <color rgb="FF000000"/>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2"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53">
    <xf numFmtId="0" fontId="0" fillId="0" borderId="0" xfId="0" applyFont="1" applyAlignment="1">
      <alignment/>
    </xf>
    <xf numFmtId="0" fontId="0" fillId="0" borderId="0" xfId="0" applyAlignment="1">
      <alignment horizontal="justify" wrapText="1"/>
    </xf>
    <xf numFmtId="0" fontId="39" fillId="4" borderId="0" xfId="0" applyFont="1" applyFill="1" applyBorder="1" applyAlignment="1">
      <alignment horizontal="center" vertical="center"/>
    </xf>
    <xf numFmtId="0" fontId="40" fillId="0" borderId="0" xfId="0" applyFont="1" applyAlignment="1">
      <alignment/>
    </xf>
    <xf numFmtId="0" fontId="40" fillId="0" borderId="10" xfId="0" applyFont="1" applyBorder="1" applyAlignment="1">
      <alignment horizontal="center"/>
    </xf>
    <xf numFmtId="0" fontId="40" fillId="0" borderId="0" xfId="0" applyFont="1" applyBorder="1" applyAlignment="1">
      <alignment horizontal="center"/>
    </xf>
    <xf numFmtId="0" fontId="40" fillId="0" borderId="0" xfId="0" applyFont="1" applyAlignment="1">
      <alignment/>
    </xf>
    <xf numFmtId="0" fontId="40" fillId="0" borderId="11" xfId="0" applyFont="1" applyBorder="1" applyAlignment="1">
      <alignment horizontal="center"/>
    </xf>
    <xf numFmtId="0" fontId="40" fillId="0" borderId="12" xfId="0" applyFont="1" applyBorder="1" applyAlignment="1">
      <alignment horizontal="left"/>
    </xf>
    <xf numFmtId="0" fontId="40" fillId="33" borderId="12" xfId="0" applyFont="1" applyFill="1" applyBorder="1" applyAlignment="1">
      <alignment horizontal="center" vertical="center" wrapText="1"/>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1" xfId="0" applyFont="1" applyFill="1" applyBorder="1" applyAlignment="1">
      <alignment horizontal="center" vertical="center"/>
    </xf>
    <xf numFmtId="0" fontId="40" fillId="0" borderId="11" xfId="0" applyFont="1" applyBorder="1" applyAlignment="1">
      <alignment horizontal="center" vertical="center"/>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40" fillId="0" borderId="17" xfId="0" applyFont="1" applyBorder="1" applyAlignment="1">
      <alignment horizontal="left" vertical="center" wrapText="1"/>
    </xf>
    <xf numFmtId="0" fontId="20" fillId="0" borderId="11" xfId="0" applyFont="1" applyFill="1" applyBorder="1" applyAlignment="1">
      <alignment horizontal="center" vertical="center" wrapText="1"/>
    </xf>
    <xf numFmtId="182" fontId="20" fillId="0" borderId="11" xfId="0" applyNumberFormat="1" applyFont="1" applyFill="1" applyBorder="1" applyAlignment="1">
      <alignment horizontal="right" wrapText="1"/>
    </xf>
    <xf numFmtId="0" fontId="40" fillId="0" borderId="11" xfId="0" applyFont="1" applyFill="1" applyBorder="1" applyAlignment="1">
      <alignment/>
    </xf>
    <xf numFmtId="182" fontId="20" fillId="0" borderId="14" xfId="0" applyNumberFormat="1" applyFont="1" applyFill="1" applyBorder="1" applyAlignment="1">
      <alignment horizontal="right" wrapText="1"/>
    </xf>
    <xf numFmtId="182" fontId="40" fillId="0" borderId="11" xfId="0" applyNumberFormat="1" applyFont="1" applyFill="1" applyBorder="1" applyAlignment="1">
      <alignment/>
    </xf>
    <xf numFmtId="0" fontId="40" fillId="0" borderId="11" xfId="0" applyFont="1" applyFill="1" applyBorder="1" applyAlignment="1">
      <alignment horizontal="right"/>
    </xf>
    <xf numFmtId="0" fontId="40" fillId="0" borderId="11" xfId="0" applyFont="1" applyBorder="1" applyAlignment="1">
      <alignment/>
    </xf>
    <xf numFmtId="0" fontId="40" fillId="0" borderId="12" xfId="0" applyFont="1" applyBorder="1" applyAlignment="1">
      <alignment horizontal="left" vertical="center" wrapText="1"/>
    </xf>
    <xf numFmtId="0" fontId="40" fillId="0" borderId="17" xfId="0" applyFont="1" applyBorder="1" applyAlignment="1">
      <alignment horizontal="left" vertical="center" wrapText="1"/>
    </xf>
    <xf numFmtId="182" fontId="20" fillId="0" borderId="18" xfId="0" applyNumberFormat="1" applyFont="1" applyFill="1" applyBorder="1" applyAlignment="1">
      <alignment horizontal="right" wrapText="1"/>
    </xf>
    <xf numFmtId="182" fontId="20" fillId="0" borderId="10" xfId="0" applyNumberFormat="1" applyFont="1" applyFill="1" applyBorder="1" applyAlignment="1">
      <alignment horizontal="right" wrapText="1"/>
    </xf>
    <xf numFmtId="185" fontId="20" fillId="0" borderId="11" xfId="0" applyNumberFormat="1" applyFont="1" applyFill="1" applyBorder="1" applyAlignment="1">
      <alignment horizontal="center" vertical="center" wrapText="1"/>
    </xf>
    <xf numFmtId="186" fontId="20" fillId="0" borderId="11" xfId="0" applyNumberFormat="1" applyFont="1" applyFill="1" applyBorder="1" applyAlignment="1">
      <alignment horizontal="right" wrapText="1"/>
    </xf>
    <xf numFmtId="0" fontId="40" fillId="0" borderId="11" xfId="0" applyFont="1" applyBorder="1" applyAlignment="1">
      <alignment horizontal="left" vertical="center" wrapText="1"/>
    </xf>
    <xf numFmtId="182" fontId="40" fillId="0" borderId="11" xfId="0" applyNumberFormat="1" applyFont="1" applyFill="1" applyBorder="1" applyAlignment="1">
      <alignment horizontal="right" wrapText="1"/>
    </xf>
    <xf numFmtId="183" fontId="40" fillId="0" borderId="11" xfId="0" applyNumberFormat="1" applyFont="1" applyFill="1" applyBorder="1" applyAlignment="1">
      <alignment horizontal="right" wrapText="1"/>
    </xf>
    <xf numFmtId="183" fontId="40" fillId="0" borderId="10" xfId="0" applyNumberFormat="1" applyFont="1" applyFill="1" applyBorder="1" applyAlignment="1">
      <alignment horizontal="right" wrapText="1"/>
    </xf>
    <xf numFmtId="183" fontId="40" fillId="0" borderId="11" xfId="0" applyNumberFormat="1" applyFont="1" applyFill="1" applyBorder="1" applyAlignment="1">
      <alignment/>
    </xf>
    <xf numFmtId="0" fontId="21" fillId="0" borderId="11" xfId="0" applyFont="1" applyFill="1" applyBorder="1" applyAlignment="1">
      <alignment horizontal="center" vertical="center" wrapText="1"/>
    </xf>
    <xf numFmtId="0" fontId="40" fillId="0" borderId="11" xfId="0" applyFont="1" applyBorder="1" applyAlignment="1">
      <alignment horizontal="left"/>
    </xf>
    <xf numFmtId="187" fontId="40" fillId="0" borderId="11" xfId="0" applyNumberFormat="1" applyFont="1" applyFill="1" applyBorder="1" applyAlignment="1">
      <alignment/>
    </xf>
    <xf numFmtId="0" fontId="40" fillId="0" borderId="14" xfId="0" applyFont="1" applyFill="1" applyBorder="1" applyAlignment="1">
      <alignment/>
    </xf>
    <xf numFmtId="190" fontId="40" fillId="0" borderId="11" xfId="0" applyNumberFormat="1" applyFont="1" applyBorder="1" applyAlignment="1">
      <alignment/>
    </xf>
    <xf numFmtId="189" fontId="40" fillId="0" borderId="11" xfId="0" applyNumberFormat="1" applyFont="1" applyBorder="1" applyAlignment="1">
      <alignment/>
    </xf>
    <xf numFmtId="0" fontId="40" fillId="0" borderId="11" xfId="0" applyFont="1" applyBorder="1" applyAlignment="1">
      <alignment horizontal="left" wrapText="1"/>
    </xf>
    <xf numFmtId="2" fontId="20" fillId="0" borderId="11" xfId="0" applyNumberFormat="1" applyFont="1" applyFill="1" applyBorder="1" applyAlignment="1">
      <alignment horizontal="right" wrapText="1"/>
    </xf>
    <xf numFmtId="2" fontId="40" fillId="0" borderId="11" xfId="0" applyNumberFormat="1" applyFont="1" applyFill="1" applyBorder="1" applyAlignment="1">
      <alignment/>
    </xf>
    <xf numFmtId="2" fontId="40" fillId="0" borderId="14" xfId="0" applyNumberFormat="1" applyFont="1" applyFill="1" applyBorder="1" applyAlignment="1">
      <alignment/>
    </xf>
    <xf numFmtId="2" fontId="40" fillId="0" borderId="11" xfId="0" applyNumberFormat="1" applyFont="1" applyBorder="1" applyAlignment="1">
      <alignment/>
    </xf>
    <xf numFmtId="183" fontId="20" fillId="0" borderId="11" xfId="0" applyNumberFormat="1" applyFont="1" applyFill="1" applyBorder="1" applyAlignment="1">
      <alignment horizontal="right" wrapText="1"/>
    </xf>
    <xf numFmtId="0" fontId="40" fillId="0" borderId="0" xfId="0" applyFont="1" applyAlignment="1">
      <alignment horizontal="center"/>
    </xf>
    <xf numFmtId="0" fontId="40" fillId="0" borderId="0" xfId="0" applyFont="1" applyAlignment="1">
      <alignment horizontal="left"/>
    </xf>
    <xf numFmtId="0" fontId="40" fillId="4" borderId="11" xfId="0" applyFont="1" applyFill="1" applyBorder="1" applyAlignment="1">
      <alignment horizontal="left" vertical="center" wrapText="1"/>
    </xf>
    <xf numFmtId="0" fontId="41" fillId="0" borderId="11" xfId="0" applyFont="1" applyBorder="1" applyAlignment="1">
      <alignment horizontal="justify" wrapText="1"/>
    </xf>
    <xf numFmtId="0" fontId="40" fillId="4" borderId="12" xfId="0" applyFont="1" applyFill="1"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1"/>
  <sheetViews>
    <sheetView zoomScale="84" zoomScaleNormal="84" zoomScalePageLayoutView="0" workbookViewId="0" topLeftCell="A1">
      <selection activeCell="B31" sqref="B31"/>
    </sheetView>
  </sheetViews>
  <sheetFormatPr defaultColWidth="9.140625" defaultRowHeight="15"/>
  <cols>
    <col min="1" max="1" width="3.57421875" style="48" customWidth="1"/>
    <col min="2" max="2" width="44.28125" style="49" customWidth="1"/>
    <col min="3" max="3" width="18.57421875" style="3" customWidth="1"/>
    <col min="4" max="8" width="13.00390625" style="3" hidden="1" customWidth="1"/>
    <col min="9" max="9" width="14.28125" style="3" hidden="1" customWidth="1"/>
    <col min="10" max="10" width="14.57421875" style="3" customWidth="1"/>
    <col min="11" max="11" width="14.140625" style="3" customWidth="1"/>
    <col min="12" max="12" width="12.7109375" style="3" customWidth="1"/>
    <col min="13" max="13" width="12.00390625" style="3" customWidth="1"/>
    <col min="14" max="16" width="12.140625" style="3" customWidth="1"/>
    <col min="17" max="16384" width="9.140625" style="3" customWidth="1"/>
  </cols>
  <sheetData>
    <row r="1" spans="1:16" ht="24" customHeight="1">
      <c r="A1" s="2" t="s">
        <v>0</v>
      </c>
      <c r="B1" s="2"/>
      <c r="C1" s="2"/>
      <c r="D1" s="2"/>
      <c r="E1" s="2"/>
      <c r="F1" s="2"/>
      <c r="G1" s="2"/>
      <c r="H1" s="2"/>
      <c r="I1" s="2"/>
      <c r="J1" s="2"/>
      <c r="K1" s="2"/>
      <c r="L1" s="2"/>
      <c r="M1" s="2"/>
      <c r="N1" s="2"/>
      <c r="O1" s="2"/>
      <c r="P1" s="2"/>
    </row>
    <row r="2" spans="1:10" ht="8.25" customHeight="1">
      <c r="A2" s="4"/>
      <c r="B2" s="5"/>
      <c r="C2" s="5"/>
      <c r="D2" s="5"/>
      <c r="E2" s="5"/>
      <c r="F2" s="5"/>
      <c r="G2" s="5"/>
      <c r="H2" s="5"/>
      <c r="I2" s="5"/>
      <c r="J2" s="6"/>
    </row>
    <row r="3" spans="1:16" ht="19.5" customHeight="1">
      <c r="A3" s="7"/>
      <c r="B3" s="8"/>
      <c r="C3" s="9" t="s">
        <v>19</v>
      </c>
      <c r="D3" s="10">
        <v>2010</v>
      </c>
      <c r="E3" s="10">
        <v>2011</v>
      </c>
      <c r="F3" s="10">
        <v>2012</v>
      </c>
      <c r="G3" s="10">
        <v>2013</v>
      </c>
      <c r="H3" s="10">
        <v>2014</v>
      </c>
      <c r="I3" s="10">
        <v>2015</v>
      </c>
      <c r="J3" s="10">
        <v>2016</v>
      </c>
      <c r="K3" s="11">
        <v>2017</v>
      </c>
      <c r="L3" s="12">
        <v>2018</v>
      </c>
      <c r="M3" s="13">
        <v>2019</v>
      </c>
      <c r="N3" s="12">
        <v>2020</v>
      </c>
      <c r="O3" s="12">
        <v>2021</v>
      </c>
      <c r="P3" s="12">
        <v>2022</v>
      </c>
    </row>
    <row r="4" spans="1:16" ht="20.25" customHeight="1">
      <c r="A4" s="14" t="s">
        <v>1</v>
      </c>
      <c r="B4" s="15"/>
      <c r="C4" s="15"/>
      <c r="D4" s="15"/>
      <c r="E4" s="15"/>
      <c r="F4" s="15"/>
      <c r="G4" s="15"/>
      <c r="H4" s="15"/>
      <c r="I4" s="15"/>
      <c r="J4" s="15"/>
      <c r="K4" s="15"/>
      <c r="L4" s="15"/>
      <c r="M4" s="15"/>
      <c r="N4" s="15"/>
      <c r="O4" s="15"/>
      <c r="P4" s="16"/>
    </row>
    <row r="5" spans="1:16" ht="14.25">
      <c r="A5" s="13">
        <v>1</v>
      </c>
      <c r="B5" s="17" t="s">
        <v>2</v>
      </c>
      <c r="C5" s="18" t="s">
        <v>7</v>
      </c>
      <c r="D5" s="19">
        <v>21.4</v>
      </c>
      <c r="E5" s="19">
        <v>21.1</v>
      </c>
      <c r="F5" s="20">
        <v>21.2</v>
      </c>
      <c r="G5" s="21">
        <v>21.3</v>
      </c>
      <c r="H5" s="19">
        <v>21.2</v>
      </c>
      <c r="I5" s="22">
        <v>21</v>
      </c>
      <c r="J5" s="23">
        <v>21.5</v>
      </c>
      <c r="K5" s="23">
        <v>21.8</v>
      </c>
      <c r="L5" s="23">
        <v>21.9</v>
      </c>
      <c r="M5" s="24">
        <v>22.1</v>
      </c>
      <c r="N5" s="24">
        <v>22.6</v>
      </c>
      <c r="O5" s="24">
        <v>22.9</v>
      </c>
      <c r="P5" s="24">
        <v>23.1</v>
      </c>
    </row>
    <row r="6" spans="1:16" ht="19.5" customHeight="1">
      <c r="A6" s="13">
        <v>2</v>
      </c>
      <c r="B6" s="25" t="s">
        <v>3</v>
      </c>
      <c r="C6" s="18" t="s">
        <v>37</v>
      </c>
      <c r="D6" s="19">
        <v>40.7</v>
      </c>
      <c r="E6" s="19">
        <v>47.5</v>
      </c>
      <c r="F6" s="22">
        <v>82</v>
      </c>
      <c r="G6" s="19">
        <v>55.7</v>
      </c>
      <c r="H6" s="19">
        <v>80.6</v>
      </c>
      <c r="I6" s="20">
        <v>91.5</v>
      </c>
      <c r="J6" s="23">
        <v>80</v>
      </c>
      <c r="K6" s="23">
        <v>104.2</v>
      </c>
      <c r="L6" s="23">
        <v>81.2</v>
      </c>
      <c r="M6" s="24">
        <v>54.5</v>
      </c>
      <c r="N6" s="24">
        <v>74.4</v>
      </c>
      <c r="O6" s="24">
        <v>81</v>
      </c>
      <c r="P6" s="24">
        <v>71.4</v>
      </c>
    </row>
    <row r="7" spans="1:16" ht="14.25">
      <c r="A7" s="13">
        <v>3</v>
      </c>
      <c r="B7" s="26"/>
      <c r="C7" s="18" t="s">
        <v>8</v>
      </c>
      <c r="D7" s="19">
        <v>1</v>
      </c>
      <c r="E7" s="19">
        <f aca="true" t="shared" si="0" ref="E7:L7">E6/E5</f>
        <v>2.251184834123223</v>
      </c>
      <c r="F7" s="19">
        <f t="shared" si="0"/>
        <v>3.867924528301887</v>
      </c>
      <c r="G7" s="19">
        <f t="shared" si="0"/>
        <v>2.615023474178404</v>
      </c>
      <c r="H7" s="19">
        <f t="shared" si="0"/>
        <v>3.80188679245283</v>
      </c>
      <c r="I7" s="19">
        <f t="shared" si="0"/>
        <v>4.357142857142857</v>
      </c>
      <c r="J7" s="19">
        <f t="shared" si="0"/>
        <v>3.7209302325581395</v>
      </c>
      <c r="K7" s="19">
        <f t="shared" si="0"/>
        <v>4.779816513761467</v>
      </c>
      <c r="L7" s="19">
        <f t="shared" si="0"/>
        <v>3.707762557077626</v>
      </c>
      <c r="M7" s="19">
        <f>M6/M5</f>
        <v>2.4660633484162893</v>
      </c>
      <c r="N7" s="19">
        <f>N6/N5</f>
        <v>3.2920353982300887</v>
      </c>
      <c r="O7" s="19">
        <v>3.54</v>
      </c>
      <c r="P7" s="19">
        <f>P6/P5</f>
        <v>3.090909090909091</v>
      </c>
    </row>
    <row r="8" spans="1:16" ht="21" customHeight="1">
      <c r="A8" s="13">
        <v>4</v>
      </c>
      <c r="B8" s="25" t="s">
        <v>4</v>
      </c>
      <c r="C8" s="18" t="s">
        <v>47</v>
      </c>
      <c r="D8" s="19">
        <v>14.8</v>
      </c>
      <c r="E8" s="19">
        <v>35.5</v>
      </c>
      <c r="F8" s="20">
        <v>19.7</v>
      </c>
      <c r="G8" s="27">
        <v>25.6</v>
      </c>
      <c r="H8" s="19">
        <v>32.4</v>
      </c>
      <c r="I8" s="20">
        <v>33.1</v>
      </c>
      <c r="J8" s="20">
        <v>31.5</v>
      </c>
      <c r="K8" s="20">
        <v>50.3</v>
      </c>
      <c r="L8" s="20">
        <v>38.3</v>
      </c>
      <c r="M8" s="24">
        <v>29.4</v>
      </c>
      <c r="N8" s="24">
        <v>88.1</v>
      </c>
      <c r="O8" s="24">
        <v>47.7</v>
      </c>
      <c r="P8" s="24">
        <v>39.7</v>
      </c>
    </row>
    <row r="9" spans="1:16" ht="14.25">
      <c r="A9" s="13">
        <v>5</v>
      </c>
      <c r="B9" s="26"/>
      <c r="C9" s="18" t="s">
        <v>8</v>
      </c>
      <c r="D9" s="19">
        <f aca="true" t="shared" si="1" ref="D9:M9">D8/D5</f>
        <v>0.691588785046729</v>
      </c>
      <c r="E9" s="19">
        <f t="shared" si="1"/>
        <v>1.6824644549763033</v>
      </c>
      <c r="F9" s="19">
        <f t="shared" si="1"/>
        <v>0.9292452830188679</v>
      </c>
      <c r="G9" s="19">
        <f t="shared" si="1"/>
        <v>1.2018779342723005</v>
      </c>
      <c r="H9" s="19">
        <f t="shared" si="1"/>
        <v>1.5283018867924527</v>
      </c>
      <c r="I9" s="19">
        <f t="shared" si="1"/>
        <v>1.5761904761904764</v>
      </c>
      <c r="J9" s="19">
        <f t="shared" si="1"/>
        <v>1.4651162790697674</v>
      </c>
      <c r="K9" s="19">
        <f t="shared" si="1"/>
        <v>2.307339449541284</v>
      </c>
      <c r="L9" s="19">
        <f t="shared" si="1"/>
        <v>1.7488584474885844</v>
      </c>
      <c r="M9" s="19">
        <f t="shared" si="1"/>
        <v>1.330316742081448</v>
      </c>
      <c r="N9" s="19">
        <f>N8/N5</f>
        <v>3.8982300884955747</v>
      </c>
      <c r="O9" s="19">
        <v>2.08</v>
      </c>
      <c r="P9" s="19">
        <f>P8/P5</f>
        <v>1.7186147186147187</v>
      </c>
    </row>
    <row r="10" spans="1:16" ht="18" customHeight="1">
      <c r="A10" s="13">
        <v>6</v>
      </c>
      <c r="B10" s="25" t="s">
        <v>5</v>
      </c>
      <c r="C10" s="18" t="s">
        <v>48</v>
      </c>
      <c r="D10" s="19">
        <v>3.2</v>
      </c>
      <c r="E10" s="19">
        <v>4.4</v>
      </c>
      <c r="F10" s="22">
        <v>0.51</v>
      </c>
      <c r="G10" s="28">
        <v>3.5</v>
      </c>
      <c r="H10" s="19">
        <v>3.5</v>
      </c>
      <c r="I10" s="20">
        <v>2.5</v>
      </c>
      <c r="J10" s="20">
        <v>2.3</v>
      </c>
      <c r="K10" s="20">
        <v>3.7</v>
      </c>
      <c r="L10" s="20">
        <v>1.2</v>
      </c>
      <c r="M10" s="24">
        <v>1.7</v>
      </c>
      <c r="N10" s="24">
        <v>2.3</v>
      </c>
      <c r="O10" s="24">
        <v>3.2</v>
      </c>
      <c r="P10" s="24">
        <v>3.8</v>
      </c>
    </row>
    <row r="11" spans="1:16" ht="14.25">
      <c r="A11" s="13">
        <v>7</v>
      </c>
      <c r="B11" s="26"/>
      <c r="C11" s="29" t="s">
        <v>8</v>
      </c>
      <c r="D11" s="30">
        <v>0.106</v>
      </c>
      <c r="E11" s="30">
        <f aca="true" t="shared" si="2" ref="E11:M11">E10/E5</f>
        <v>0.2085308056872038</v>
      </c>
      <c r="F11" s="30">
        <f t="shared" si="2"/>
        <v>0.024056603773584907</v>
      </c>
      <c r="G11" s="19">
        <f t="shared" si="2"/>
        <v>0.16431924882629106</v>
      </c>
      <c r="H11" s="19">
        <f t="shared" si="2"/>
        <v>0.16509433962264153</v>
      </c>
      <c r="I11" s="19">
        <f t="shared" si="2"/>
        <v>0.11904761904761904</v>
      </c>
      <c r="J11" s="19">
        <f t="shared" si="2"/>
        <v>0.10697674418604651</v>
      </c>
      <c r="K11" s="19">
        <f t="shared" si="2"/>
        <v>0.16972477064220184</v>
      </c>
      <c r="L11" s="19">
        <f t="shared" si="2"/>
        <v>0.05479452054794521</v>
      </c>
      <c r="M11" s="19">
        <f t="shared" si="2"/>
        <v>0.07692307692307691</v>
      </c>
      <c r="N11" s="19">
        <f>N10/N5</f>
        <v>0.10176991150442477</v>
      </c>
      <c r="O11" s="19">
        <f>O10/O5</f>
        <v>0.13973799126637557</v>
      </c>
      <c r="P11" s="19">
        <f>P10/P5</f>
        <v>0.16450216450216448</v>
      </c>
    </row>
    <row r="12" spans="1:16" ht="19.5" customHeight="1">
      <c r="A12" s="13">
        <v>8</v>
      </c>
      <c r="B12" s="31" t="s">
        <v>17</v>
      </c>
      <c r="C12" s="18" t="s">
        <v>18</v>
      </c>
      <c r="D12" s="19" t="s">
        <v>16</v>
      </c>
      <c r="E12" s="19" t="s">
        <v>16</v>
      </c>
      <c r="F12" s="19" t="s">
        <v>16</v>
      </c>
      <c r="G12" s="19" t="s">
        <v>16</v>
      </c>
      <c r="H12" s="19" t="s">
        <v>16</v>
      </c>
      <c r="I12" s="19" t="s">
        <v>16</v>
      </c>
      <c r="J12" s="19" t="s">
        <v>16</v>
      </c>
      <c r="K12" s="19" t="s">
        <v>16</v>
      </c>
      <c r="L12" s="20">
        <v>0.2</v>
      </c>
      <c r="M12" s="24">
        <v>0.7</v>
      </c>
      <c r="N12" s="24">
        <v>0.7</v>
      </c>
      <c r="O12" s="24">
        <v>1</v>
      </c>
      <c r="P12" s="24">
        <v>0.8</v>
      </c>
    </row>
    <row r="13" spans="1:16" ht="28.5" customHeight="1">
      <c r="A13" s="13">
        <v>10</v>
      </c>
      <c r="B13" s="31" t="s">
        <v>40</v>
      </c>
      <c r="C13" s="18" t="s">
        <v>18</v>
      </c>
      <c r="D13" s="32">
        <f aca="true" t="shared" si="3" ref="D13:J13">D6+D8+D10</f>
        <v>58.7</v>
      </c>
      <c r="E13" s="32">
        <f t="shared" si="3"/>
        <v>87.4</v>
      </c>
      <c r="F13" s="32">
        <f t="shared" si="3"/>
        <v>102.21000000000001</v>
      </c>
      <c r="G13" s="32">
        <v>84.9</v>
      </c>
      <c r="H13" s="32">
        <f t="shared" si="3"/>
        <v>116.5</v>
      </c>
      <c r="I13" s="32">
        <v>127.15</v>
      </c>
      <c r="J13" s="32">
        <f t="shared" si="3"/>
        <v>113.8</v>
      </c>
      <c r="K13" s="32">
        <v>158.2</v>
      </c>
      <c r="L13" s="20">
        <f>L6+L8+L10+L12</f>
        <v>120.9</v>
      </c>
      <c r="M13" s="24">
        <v>86.5</v>
      </c>
      <c r="N13" s="24">
        <v>165.5</v>
      </c>
      <c r="O13" s="24">
        <v>132.9</v>
      </c>
      <c r="P13" s="20">
        <f>P6+P8+P10+P12</f>
        <v>115.7</v>
      </c>
    </row>
    <row r="14" spans="1:16" ht="33.75" customHeight="1">
      <c r="A14" s="13">
        <v>11</v>
      </c>
      <c r="B14" s="31" t="s">
        <v>6</v>
      </c>
      <c r="C14" s="18" t="s">
        <v>8</v>
      </c>
      <c r="D14" s="32">
        <f aca="true" t="shared" si="4" ref="D14:M14">D13/D5</f>
        <v>2.7429906542056077</v>
      </c>
      <c r="E14" s="32">
        <f t="shared" si="4"/>
        <v>4.14218009478673</v>
      </c>
      <c r="F14" s="32">
        <f t="shared" si="4"/>
        <v>4.8212264150943405</v>
      </c>
      <c r="G14" s="32">
        <f t="shared" si="4"/>
        <v>3.9859154929577465</v>
      </c>
      <c r="H14" s="32">
        <f t="shared" si="4"/>
        <v>5.495283018867925</v>
      </c>
      <c r="I14" s="32">
        <f t="shared" si="4"/>
        <v>6.0547619047619055</v>
      </c>
      <c r="J14" s="32">
        <f t="shared" si="4"/>
        <v>5.293023255813953</v>
      </c>
      <c r="K14" s="32">
        <f t="shared" si="4"/>
        <v>7.2568807339449535</v>
      </c>
      <c r="L14" s="32">
        <f t="shared" si="4"/>
        <v>5.52054794520548</v>
      </c>
      <c r="M14" s="19">
        <f t="shared" si="4"/>
        <v>3.914027149321267</v>
      </c>
      <c r="N14" s="19">
        <f>N13/N5</f>
        <v>7.323008849557522</v>
      </c>
      <c r="O14" s="19">
        <f>O13/O5</f>
        <v>5.80349344978166</v>
      </c>
      <c r="P14" s="19">
        <f>P13/P5</f>
        <v>5.008658008658008</v>
      </c>
    </row>
    <row r="15" spans="1:16" ht="30.75" customHeight="1">
      <c r="A15" s="13">
        <v>12</v>
      </c>
      <c r="B15" s="31" t="s">
        <v>12</v>
      </c>
      <c r="C15" s="18" t="s">
        <v>7</v>
      </c>
      <c r="D15" s="33">
        <v>0.7936</v>
      </c>
      <c r="E15" s="33">
        <v>0.973</v>
      </c>
      <c r="F15" s="33">
        <v>1.14</v>
      </c>
      <c r="G15" s="34">
        <v>1.397</v>
      </c>
      <c r="H15" s="33">
        <v>1.582</v>
      </c>
      <c r="I15" s="33">
        <v>1.46</v>
      </c>
      <c r="J15" s="35">
        <v>1.652</v>
      </c>
      <c r="K15" s="35">
        <v>2.51</v>
      </c>
      <c r="L15" s="35">
        <v>2.34</v>
      </c>
      <c r="M15" s="24">
        <v>2.66</v>
      </c>
      <c r="N15" s="24">
        <v>3.05</v>
      </c>
      <c r="O15" s="24">
        <v>3.8</v>
      </c>
      <c r="P15" s="24">
        <v>3.3</v>
      </c>
    </row>
    <row r="16" spans="1:16" ht="45.75" customHeight="1">
      <c r="A16" s="13">
        <v>13</v>
      </c>
      <c r="B16" s="31" t="s">
        <v>13</v>
      </c>
      <c r="C16" s="36" t="s">
        <v>9</v>
      </c>
      <c r="D16" s="19">
        <f aca="true" t="shared" si="5" ref="D16:M16">100*D15/D5</f>
        <v>3.708411214953271</v>
      </c>
      <c r="E16" s="19">
        <f t="shared" si="5"/>
        <v>4.611374407582938</v>
      </c>
      <c r="F16" s="19">
        <f t="shared" si="5"/>
        <v>5.377358490566038</v>
      </c>
      <c r="G16" s="19">
        <f t="shared" si="5"/>
        <v>6.558685446009389</v>
      </c>
      <c r="H16" s="19">
        <f t="shared" si="5"/>
        <v>7.462264150943398</v>
      </c>
      <c r="I16" s="19">
        <f t="shared" si="5"/>
        <v>6.9523809523809526</v>
      </c>
      <c r="J16" s="19">
        <f t="shared" si="5"/>
        <v>7.683720930232558</v>
      </c>
      <c r="K16" s="19">
        <f t="shared" si="5"/>
        <v>11.513761467889907</v>
      </c>
      <c r="L16" s="19">
        <f t="shared" si="5"/>
        <v>10.684931506849315</v>
      </c>
      <c r="M16" s="19">
        <f t="shared" si="5"/>
        <v>12.036199095022624</v>
      </c>
      <c r="N16" s="19">
        <f>100*N15/N5</f>
        <v>13.495575221238937</v>
      </c>
      <c r="O16" s="19">
        <f>100*O15/O5</f>
        <v>16.593886462882097</v>
      </c>
      <c r="P16" s="19">
        <f>100*P15/P5</f>
        <v>14.285714285714285</v>
      </c>
    </row>
    <row r="17" spans="1:16" ht="21" customHeight="1">
      <c r="A17" s="15" t="s">
        <v>10</v>
      </c>
      <c r="B17" s="15"/>
      <c r="C17" s="15"/>
      <c r="D17" s="15"/>
      <c r="E17" s="15"/>
      <c r="F17" s="15"/>
      <c r="G17" s="15"/>
      <c r="H17" s="15"/>
      <c r="I17" s="15"/>
      <c r="J17" s="15"/>
      <c r="K17" s="15"/>
      <c r="L17" s="15"/>
      <c r="M17" s="15"/>
      <c r="N17" s="15"/>
      <c r="O17" s="15"/>
      <c r="P17" s="15"/>
    </row>
    <row r="18" spans="1:16" ht="20.25" customHeight="1">
      <c r="A18" s="7">
        <v>14</v>
      </c>
      <c r="B18" s="37" t="s">
        <v>39</v>
      </c>
      <c r="C18" s="18" t="s">
        <v>18</v>
      </c>
      <c r="D18" s="32">
        <v>826.9</v>
      </c>
      <c r="E18" s="32">
        <v>1051.3</v>
      </c>
      <c r="F18" s="20">
        <v>236.5</v>
      </c>
      <c r="G18" s="38">
        <v>505.2</v>
      </c>
      <c r="H18" s="39">
        <v>509.5</v>
      </c>
      <c r="I18" s="20">
        <v>525.6</v>
      </c>
      <c r="J18" s="20">
        <v>626.6</v>
      </c>
      <c r="K18" s="20">
        <v>896</v>
      </c>
      <c r="L18" s="40">
        <v>632.959</v>
      </c>
      <c r="M18" s="24">
        <v>619.5</v>
      </c>
      <c r="N18" s="41">
        <v>1214.1</v>
      </c>
      <c r="O18" s="41">
        <v>995.2</v>
      </c>
      <c r="P18" s="41">
        <v>515.5</v>
      </c>
    </row>
    <row r="19" spans="1:16" ht="28.5" customHeight="1">
      <c r="A19" s="7">
        <v>15</v>
      </c>
      <c r="B19" s="42" t="s">
        <v>11</v>
      </c>
      <c r="C19" s="18" t="s">
        <v>8</v>
      </c>
      <c r="D19" s="32">
        <f aca="true" t="shared" si="6" ref="D19:M19">D18/D5</f>
        <v>38.64018691588785</v>
      </c>
      <c r="E19" s="32">
        <f t="shared" si="6"/>
        <v>49.82464454976303</v>
      </c>
      <c r="F19" s="32">
        <f t="shared" si="6"/>
        <v>11.15566037735849</v>
      </c>
      <c r="G19" s="32">
        <f t="shared" si="6"/>
        <v>23.718309859154928</v>
      </c>
      <c r="H19" s="32">
        <f t="shared" si="6"/>
        <v>24.03301886792453</v>
      </c>
      <c r="I19" s="32">
        <f t="shared" si="6"/>
        <v>25.02857142857143</v>
      </c>
      <c r="J19" s="32">
        <f t="shared" si="6"/>
        <v>29.144186046511628</v>
      </c>
      <c r="K19" s="32">
        <f t="shared" si="6"/>
        <v>41.100917431192656</v>
      </c>
      <c r="L19" s="32">
        <f>L18/L5</f>
        <v>28.902237442922374</v>
      </c>
      <c r="M19" s="19">
        <f t="shared" si="6"/>
        <v>28.031674208144796</v>
      </c>
      <c r="N19" s="19">
        <f>N18/N5</f>
        <v>53.72123893805309</v>
      </c>
      <c r="O19" s="19">
        <f>O18/O5</f>
        <v>43.4585152838428</v>
      </c>
      <c r="P19" s="19">
        <f>P18/P5</f>
        <v>22.316017316017316</v>
      </c>
    </row>
    <row r="20" spans="1:16" ht="30.75" customHeight="1">
      <c r="A20" s="7">
        <v>16</v>
      </c>
      <c r="B20" s="42" t="s">
        <v>14</v>
      </c>
      <c r="C20" s="18" t="s">
        <v>7</v>
      </c>
      <c r="D20" s="43">
        <v>0.09</v>
      </c>
      <c r="E20" s="43">
        <v>0.097</v>
      </c>
      <c r="F20" s="44">
        <v>0.055</v>
      </c>
      <c r="G20" s="43">
        <v>0.0657</v>
      </c>
      <c r="H20" s="45">
        <v>0.0568</v>
      </c>
      <c r="I20" s="44">
        <v>0.0689</v>
      </c>
      <c r="J20" s="44">
        <v>0.081</v>
      </c>
      <c r="K20" s="44">
        <v>0.116</v>
      </c>
      <c r="L20" s="46">
        <v>0.101645</v>
      </c>
      <c r="M20" s="40">
        <v>0.09538719999999999</v>
      </c>
      <c r="N20" s="40">
        <v>0.1</v>
      </c>
      <c r="O20" s="40">
        <v>0.1</v>
      </c>
      <c r="P20" s="40">
        <v>0.1</v>
      </c>
    </row>
    <row r="21" spans="1:16" ht="57">
      <c r="A21" s="7">
        <v>17</v>
      </c>
      <c r="B21" s="42" t="s">
        <v>15</v>
      </c>
      <c r="C21" s="18" t="s">
        <v>9</v>
      </c>
      <c r="D21" s="47">
        <f aca="true" t="shared" si="7" ref="D21:K21">D20/D5*100</f>
        <v>0.4205607476635514</v>
      </c>
      <c r="E21" s="47">
        <f t="shared" si="7"/>
        <v>0.45971563981042657</v>
      </c>
      <c r="F21" s="47">
        <f t="shared" si="7"/>
        <v>0.259433962264151</v>
      </c>
      <c r="G21" s="47">
        <f t="shared" si="7"/>
        <v>0.3084507042253521</v>
      </c>
      <c r="H21" s="47">
        <f t="shared" si="7"/>
        <v>0.2679245283018868</v>
      </c>
      <c r="I21" s="47">
        <f t="shared" si="7"/>
        <v>0.3280952380952381</v>
      </c>
      <c r="J21" s="47">
        <f t="shared" si="7"/>
        <v>0.37674418604651166</v>
      </c>
      <c r="K21" s="47">
        <f t="shared" si="7"/>
        <v>0.5321100917431193</v>
      </c>
      <c r="L21" s="47">
        <f>L20/L5*100</f>
        <v>0.4641324200913242</v>
      </c>
      <c r="M21" s="47">
        <f>M20/M5*100</f>
        <v>0.4316162895927601</v>
      </c>
      <c r="N21" s="47">
        <f>N20/N5*100</f>
        <v>0.4424778761061947</v>
      </c>
      <c r="O21" s="47">
        <f>O20/O5*100</f>
        <v>0.43668122270742366</v>
      </c>
      <c r="P21" s="47">
        <f>P20/P5*100</f>
        <v>0.4329004329004329</v>
      </c>
    </row>
  </sheetData>
  <sheetProtection/>
  <mergeCells count="7">
    <mergeCell ref="A17:P17"/>
    <mergeCell ref="B6:B7"/>
    <mergeCell ref="B8:B9"/>
    <mergeCell ref="B10:B11"/>
    <mergeCell ref="A2:J2"/>
    <mergeCell ref="A1:P1"/>
    <mergeCell ref="A4:P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5"/>
  <sheetViews>
    <sheetView tabSelected="1" zoomScale="85" zoomScaleNormal="85" zoomScalePageLayoutView="0" workbookViewId="0" topLeftCell="A1">
      <selection activeCell="A14" sqref="A14"/>
    </sheetView>
  </sheetViews>
  <sheetFormatPr defaultColWidth="9.140625" defaultRowHeight="15"/>
  <cols>
    <col min="1" max="1" width="46.421875" style="0" customWidth="1"/>
    <col min="2" max="2" width="106.421875" style="1" customWidth="1"/>
    <col min="3" max="3" width="67.421875" style="0" customWidth="1"/>
  </cols>
  <sheetData>
    <row r="2" spans="1:2" ht="21.75" customHeight="1">
      <c r="A2" s="50" t="s">
        <v>20</v>
      </c>
      <c r="B2" s="51" t="s">
        <v>0</v>
      </c>
    </row>
    <row r="3" spans="1:2" ht="133.5" customHeight="1">
      <c r="A3" s="50" t="s">
        <v>35</v>
      </c>
      <c r="B3" s="51" t="s">
        <v>43</v>
      </c>
    </row>
    <row r="4" spans="1:2" ht="16.5" customHeight="1">
      <c r="A4" s="50" t="s">
        <v>19</v>
      </c>
      <c r="B4" s="51" t="s">
        <v>41</v>
      </c>
    </row>
    <row r="5" spans="1:2" ht="15">
      <c r="A5" s="50" t="s">
        <v>21</v>
      </c>
      <c r="B5" s="51" t="s">
        <v>22</v>
      </c>
    </row>
    <row r="6" spans="1:2" ht="18" customHeight="1">
      <c r="A6" s="50" t="s">
        <v>23</v>
      </c>
      <c r="B6" s="51" t="s">
        <v>42</v>
      </c>
    </row>
    <row r="7" spans="1:2" ht="15" customHeight="1">
      <c r="A7" s="50" t="s">
        <v>24</v>
      </c>
      <c r="B7" s="51" t="s">
        <v>44</v>
      </c>
    </row>
    <row r="8" spans="1:2" ht="30" customHeight="1">
      <c r="A8" s="50" t="s">
        <v>25</v>
      </c>
      <c r="B8" s="51" t="s">
        <v>38</v>
      </c>
    </row>
    <row r="9" spans="1:2" ht="148.5" customHeight="1">
      <c r="A9" s="50" t="s">
        <v>26</v>
      </c>
      <c r="B9" s="51" t="s">
        <v>45</v>
      </c>
    </row>
    <row r="10" spans="1:2" ht="34.5" customHeight="1">
      <c r="A10" s="50" t="s">
        <v>27</v>
      </c>
      <c r="B10" s="51" t="s">
        <v>34</v>
      </c>
    </row>
    <row r="11" spans="1:2" ht="52.5" customHeight="1">
      <c r="A11" s="50" t="s">
        <v>28</v>
      </c>
      <c r="B11" s="51" t="s">
        <v>33</v>
      </c>
    </row>
    <row r="12" spans="1:2" ht="41.25" customHeight="1">
      <c r="A12" s="52" t="s">
        <v>29</v>
      </c>
      <c r="B12" s="51"/>
    </row>
    <row r="13" spans="1:2" ht="15" customHeight="1">
      <c r="A13" s="50" t="s">
        <v>30</v>
      </c>
      <c r="B13" s="51"/>
    </row>
    <row r="14" spans="1:2" ht="21.75" customHeight="1">
      <c r="A14" s="50" t="s">
        <v>31</v>
      </c>
      <c r="B14" s="51" t="s">
        <v>32</v>
      </c>
    </row>
    <row r="15" spans="1:2" ht="15" customHeight="1">
      <c r="A15" s="50" t="s">
        <v>36</v>
      </c>
      <c r="B15" s="51" t="s">
        <v>46</v>
      </c>
    </row>
    <row r="18" ht="18" customHeight="1"/>
    <row r="19" ht="19.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2019-07-02T05:48:34Z</cp:lastPrinted>
  <dcterms:created xsi:type="dcterms:W3CDTF">2014-02-27T06:52:53Z</dcterms:created>
  <dcterms:modified xsi:type="dcterms:W3CDTF">2023-11-28T06:24:40Z</dcterms:modified>
  <cp:category/>
  <cp:version/>
  <cp:contentType/>
  <cp:contentStatus/>
</cp:coreProperties>
</file>